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9E6D71A4-FBC4-4B5D-8277-D18F5798D8E1}" xr6:coauthVersionLast="47" xr6:coauthVersionMax="47" xr10:uidLastSave="{00000000-0000-0000-0000-000000000000}"/>
  <bookViews>
    <workbookView xWindow="1530" yWindow="-16095" windowWidth="23190" windowHeight="14970" xr2:uid="{00000000-000D-0000-FFFF-FFFF00000000}"/>
  </bookViews>
  <sheets>
    <sheet name="LOT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<sst xmlns="http://schemas.openxmlformats.org/spreadsheetml/2006/main" count="59" uniqueCount="56">
  <si>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</si>
  <si>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</si>
  <si>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</si>
  <si>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</si>
  <si>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</si>
  <si>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</si>
  <si>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</si>
  <si>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</si>
  <si>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</si>
  <si>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</si>
  <si>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</si>
  <si>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</si>
  <si>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</si>
  <si>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</si>
  <si>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</si>
  <si>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</si>
  <si>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</si>
  <si>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</si>
  <si>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</si>
  <si>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</si>
  <si>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</si>
  <si>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</si>
  <si>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</si>
  <si>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</si>
  <si>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</si>
  <si>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</si>
  <si>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</si>
  <si>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</si>
  <si>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</si>
  <si>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</si>
  <si>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</si>
  <si>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</si>
  <si>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</si>
  <si>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</si>
  <si>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</si>
  <si>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</si>
  <si>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</si>
  <si>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</si>
  <si>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</si>
  <si>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</si>
  <si>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</si>
  <si>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</si>
  <si>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</si>
  <si>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</si>
  <si>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</si>
  <si>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</si>
  <si>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</si>
  <si>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</si>
  <si>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</si>
  <si>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</si>
  <si>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</si>
  <si>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</si>
  <si>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</si>
  <si>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</si>
  <si>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gàstrica tipus Salem  6CH</t>
  </si>
  <si>
    <t>Sonda gàstrica tipus Salem   8CH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</si>
</sst>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horizontal="right" vertical="center"/>
    </xf>
    <xf numFmtId="4" fontId="8" fillId="63" borderId="8" xfId="2" applyNumberFormat="1" applyFont="1" applyFill="1" applyBorder="1" applyAlignment="1">
      <alignment horizontal="right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170064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8" zoomScale="70" zoomScaleNormal="70" workbookViewId="0">
      <selection activeCell="E29" sqref="E29"/>
    </sheetView>
  </sheetViews>
  <sheetFormatPr defaultRowHeight="14.4" x14ac:dyDescent="0.3"/>
  <cols>
    <col min="1" max="1" width="17.21875" customWidth="1"/>
    <col min="2" max="2" width="16.8867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9.5546875" customWidth="1"/>
    <col min="11" max="11" width="17.21875" customWidth="1"/>
    <col min="12" max="12" width="14.109375" customWidth="1"/>
    <col min="13" max="13" width="15.21875" bestFit="1" customWidth="1"/>
    <col min="14" max="14" width="11.77734375" customWidth="1"/>
    <col min="15" max="15" width="13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6" t="s">
        <v>18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1" t="s">
        <v>9</v>
      </c>
      <c r="B10" s="141"/>
      <c r="C10" s="141"/>
      <c r="D10" s="143" t="s">
        <v>52</v>
      </c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2" t="s">
        <v>10</v>
      </c>
      <c r="B11" s="142"/>
      <c r="C11" s="142"/>
      <c r="D11" s="51"/>
      <c r="E11" s="144" t="s">
        <v>53</v>
      </c>
      <c r="F11" s="144"/>
      <c r="G11" s="144"/>
      <c r="H11" s="144"/>
      <c r="I11" s="144"/>
      <c r="J11" s="144"/>
      <c r="K11" s="144"/>
      <c r="L11" s="144"/>
      <c r="M11" s="14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26"/>
      <c r="X12" s="26"/>
    </row>
    <row r="13" spans="1:26" s="28" customFormat="1" ht="39" customHeight="1" x14ac:dyDescent="0.3">
      <c r="A13" s="48" t="s">
        <v>35</v>
      </c>
      <c r="B13" s="137"/>
      <c r="C13" s="138"/>
      <c r="D13" s="138"/>
      <c r="E13" s="139"/>
      <c r="F13" s="27" t="s">
        <v>36</v>
      </c>
      <c r="G13" s="137"/>
      <c r="H13" s="138"/>
      <c r="I13" s="138"/>
      <c r="J13" s="140"/>
      <c r="K13" s="129" t="s">
        <v>12</v>
      </c>
      <c r="L13" s="131"/>
      <c r="M13" s="132"/>
      <c r="N13" s="132"/>
      <c r="O13" s="132"/>
      <c r="P13" s="132"/>
      <c r="Q13" s="132"/>
      <c r="R13" s="132"/>
      <c r="S13" s="133"/>
      <c r="W13" s="26"/>
    </row>
    <row r="14" spans="1:26" s="28" customFormat="1" ht="39" customHeight="1" x14ac:dyDescent="0.3">
      <c r="A14" s="45" t="s">
        <v>37</v>
      </c>
      <c r="B14" s="93"/>
      <c r="C14" s="94"/>
      <c r="D14" s="94"/>
      <c r="E14" s="106"/>
      <c r="F14" s="29" t="s">
        <v>38</v>
      </c>
      <c r="G14" s="93"/>
      <c r="H14" s="94"/>
      <c r="I14" s="94"/>
      <c r="J14" s="95"/>
      <c r="K14" s="130"/>
      <c r="L14" s="134"/>
      <c r="M14" s="135"/>
      <c r="N14" s="135"/>
      <c r="O14" s="135"/>
      <c r="P14" s="135"/>
      <c r="Q14" s="135"/>
      <c r="R14" s="135"/>
      <c r="S14" s="136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45"/>
      <c r="E15" s="146"/>
      <c r="F15" s="29" t="s">
        <v>39</v>
      </c>
      <c r="G15" s="93"/>
      <c r="H15" s="94"/>
      <c r="I15" s="94"/>
      <c r="J15" s="95"/>
      <c r="K15" s="30" t="s">
        <v>14</v>
      </c>
      <c r="L15" s="127"/>
      <c r="M15" s="127"/>
      <c r="N15" s="127"/>
      <c r="O15" s="127"/>
      <c r="P15" s="127"/>
      <c r="Q15" s="127"/>
      <c r="R15" s="127"/>
      <c r="S15" s="128"/>
      <c r="W15" s="26"/>
    </row>
    <row r="16" spans="1:26" s="28" customFormat="1" ht="39" customHeight="1" x14ac:dyDescent="0.3">
      <c r="A16" s="45" t="s">
        <v>40</v>
      </c>
      <c r="B16" s="93"/>
      <c r="C16" s="94"/>
      <c r="D16" s="94"/>
      <c r="E16" s="106"/>
      <c r="F16" s="32" t="s">
        <v>41</v>
      </c>
      <c r="G16" s="33" t="s">
        <v>42</v>
      </c>
      <c r="H16" s="46"/>
      <c r="I16" s="33" t="s">
        <v>16</v>
      </c>
      <c r="J16" s="46"/>
      <c r="K16" s="107" t="s">
        <v>43</v>
      </c>
      <c r="L16" s="102"/>
      <c r="M16" s="102"/>
      <c r="N16" s="102"/>
      <c r="O16" s="102"/>
      <c r="P16" s="102"/>
      <c r="Q16" s="102"/>
      <c r="R16" s="102"/>
      <c r="S16" s="103"/>
      <c r="W16" s="26"/>
    </row>
    <row r="17" spans="1:26" s="34" customFormat="1" ht="39" customHeight="1" thickBot="1" x14ac:dyDescent="0.35">
      <c r="A17" s="49" t="s">
        <v>17</v>
      </c>
      <c r="B17" s="109"/>
      <c r="C17" s="110"/>
      <c r="D17" s="110"/>
      <c r="E17" s="111"/>
      <c r="F17" s="50" t="s">
        <v>44</v>
      </c>
      <c r="G17" s="112"/>
      <c r="H17" s="113"/>
      <c r="I17" s="113"/>
      <c r="J17" s="114"/>
      <c r="K17" s="108"/>
      <c r="L17" s="104"/>
      <c r="M17" s="104"/>
      <c r="N17" s="104"/>
      <c r="O17" s="104"/>
      <c r="P17" s="104"/>
      <c r="Q17" s="104"/>
      <c r="R17" s="104"/>
      <c r="S17" s="10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18" t="s">
        <v>25</v>
      </c>
      <c r="Q20" s="119"/>
      <c r="R20" s="120" t="s">
        <v>26</v>
      </c>
      <c r="S20" s="121"/>
      <c r="W20" s="26"/>
    </row>
    <row r="21" spans="1:26" s="15" customFormat="1" ht="123" customHeight="1" thickBot="1" x14ac:dyDescent="0.35">
      <c r="A21" s="56" t="s">
        <v>0</v>
      </c>
      <c r="B21" s="57" t="s">
        <v>46</v>
      </c>
      <c r="C21" s="115" t="s">
        <v>8</v>
      </c>
      <c r="D21" s="115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90" t="s">
        <v>5</v>
      </c>
      <c r="R21" s="87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2">
        <v>10</v>
      </c>
      <c r="B22" s="67">
        <v>2022764</v>
      </c>
      <c r="C22" s="116" t="s">
        <v>54</v>
      </c>
      <c r="D22" s="117" t="s">
        <v>54</v>
      </c>
      <c r="E22" s="68"/>
      <c r="F22" s="68"/>
      <c r="G22" s="69"/>
      <c r="H22" s="147">
        <v>10</v>
      </c>
      <c r="I22" s="70" t="s">
        <v>20</v>
      </c>
      <c r="J22" s="149">
        <v>5.5</v>
      </c>
      <c r="K22" s="151">
        <f t="shared" ref="K22:K23" si="0">H22*J22</f>
        <v>55</v>
      </c>
      <c r="L22" s="71" t="e">
        <f t="shared" ref="L22:L23" si="1">M22/G22</f>
        <v>#DIV/0!</v>
      </c>
      <c r="M22" s="72"/>
      <c r="N22" s="73"/>
      <c r="O22" s="83"/>
      <c r="P22" s="85">
        <f t="shared" ref="P22:P23" si="2">M22*(1-O22)</f>
        <v>0</v>
      </c>
      <c r="Q22" s="91">
        <f t="shared" ref="Q22:Q23" si="3">IF(ISERROR(P22/G22),0,(P22/G22)*H22)</f>
        <v>0</v>
      </c>
      <c r="R22" s="88" t="e">
        <f t="shared" ref="R22:R23" si="4">ROUNDUP((H22/G22),0)</f>
        <v>#DIV/0!</v>
      </c>
      <c r="S22" s="74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35">
      <c r="A23" s="123"/>
      <c r="B23" s="75">
        <v>2022765</v>
      </c>
      <c r="C23" s="124" t="s">
        <v>55</v>
      </c>
      <c r="D23" s="125" t="s">
        <v>55</v>
      </c>
      <c r="E23" s="76"/>
      <c r="F23" s="76"/>
      <c r="G23" s="77"/>
      <c r="H23" s="148">
        <v>20</v>
      </c>
      <c r="I23" s="78" t="s">
        <v>20</v>
      </c>
      <c r="J23" s="150">
        <v>5.5</v>
      </c>
      <c r="K23" s="152">
        <f t="shared" si="0"/>
        <v>110</v>
      </c>
      <c r="L23" s="79" t="e">
        <f t="shared" si="1"/>
        <v>#DIV/0!</v>
      </c>
      <c r="M23" s="80"/>
      <c r="N23" s="81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101"/>
      <c r="B25" s="101"/>
      <c r="C25" s="101"/>
      <c r="D25" s="101"/>
      <c r="E25" s="101"/>
      <c r="F25" s="101"/>
      <c r="G25" s="101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101"/>
      <c r="B26" s="101"/>
      <c r="C26" s="101"/>
      <c r="D26" s="101"/>
      <c r="E26" s="101"/>
      <c r="F26" s="101"/>
      <c r="G26" s="101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01"/>
      <c r="B27" s="101"/>
      <c r="C27" s="101"/>
      <c r="D27" s="101"/>
      <c r="E27" s="101"/>
      <c r="F27" s="101"/>
      <c r="G27" s="101"/>
      <c r="H27" s="22"/>
      <c r="I27" s="1"/>
      <c r="J27" s="5" t="s">
        <v>47</v>
      </c>
      <c r="K27" s="6">
        <f>SUM(K22:K26)</f>
        <v>165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39"/>
      <c r="E29" s="39"/>
      <c r="G29" s="40" t="s">
        <v>51</v>
      </c>
      <c r="J29" s="39"/>
      <c r="K29" s="6">
        <f>K27*2</f>
        <v>330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99" t="s">
        <v>48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99" t="s">
        <v>31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2025-10-14T11:48:42Z</dcterms:modified>
</cp:coreProperties>
</file>